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<sst xmlns="http://schemas.openxmlformats.org/spreadsheetml/2006/main" count="38" uniqueCount="38">
  <si>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</si>
  <si>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IVM032</t>
  </si>
  <si>
    <t xml:space="preserve">Ud</t>
  </si>
  <si>
    <t xml:space="preserve">Caja de extracción.</t>
  </si>
  <si>
    <r>
      <rPr>
        <sz val="8.25"/>
        <color rgb="FF000000"/>
        <rFont val="Arial"/>
        <family val="2"/>
      </rPr>
      <t xml:space="preserve">Caja de extracción de acero galvanizado, de muy bajo consumo, código de pedido 11034973, EasyVEC C4 Ultra 400 "ALDES", con DIT del Instituto Eduardo Torroja nº 556R, de 432x402x408 mm, potencia absorbida 0,05 kW, para alimentación monofásica a [tension] V y 50 Hz de frecuencia y caudal máximo 400 m³/h, con boca de entrada para conexión a conducto de extracción de 160 mm de diámetro y boca de salida de 250 mm de diámetro, para transportar aire a 400°C durante media hora, según UNE-EN 12101-3, con tres modos de funcionamiento (velocidad constante, caudal constante y sonda externa (0-10 V)), y sistema domótico a través del protocolo de comunicación Modbus; instalación en el extremo exterior del conducto de extracción (boca de expulsión).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</si>
  <si>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</si>
  <si>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</si>
  <si>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</si>
  <si>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</si>
  <si>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</si>
  <si>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</si>
  <si>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</si>
  <si>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mt42ald217a</t>
  </si>
  <si>
    <t xml:space="preserve">Ud</t>
  </si>
  <si>
    <t xml:space="preserve">Caja de extracción de acero galvanizado, de muy bajo consumo, código de pedido 11034973, EasyVEC C4 Ultra 400 "ALDES", con DIT del Instituto Eduardo Torroja nº 556R, de 432x402x408 mm, potencia absorbida 0,05 kW, para alimentación monofásica a 230 V y 50 Hz de frecuencia y caudal máximo 400 m³/h, con boca de entrada para conexión a conducto de extracción de 160 mm de diámetro y boca de salida de 250 mm de diámetro, para transportar aire a 400°C durante media hora, según UNE-EN 12101-3, con tres modos de funcionamiento (velocidad constante, caudal constante y sonda externa (0-10 V)), y sistema domótico a través del protocolo de comunicación Modbus, con interruptor paro/marcha.</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</si>
  <si>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</si>
  <si>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</si>
  <si>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</si>
  <si>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</si>
  <si>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</si>
  <si>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</si>
  <si>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</si>
  <si>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</si>
  <si>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</si>
  <si>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</si>
  <si>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</si>
  <si>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</si>
  <si>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3.188,62€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</si>
  <si>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</si>
  <si>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</si>
  <si>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</si>
  <si>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</si>
  <si>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</si>
  <si>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12101-3:2015</t>
  </si>
  <si>
    <t xml:space="preserve">Sistemas de control de humo y calor. Parte 3: Especificación para aireadores mecánicos de control de humo y calor (Ventiladores).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</si>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</sst>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2.76" customWidth="1"/>
    <col min="6" max="6" width="13.26" customWidth="1"/>
    <col min="7" max="7" width="11.56" customWidth="1"/>
    <col min="8" max="8" width="2.55"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3"/>
      <c r="D3" s="2" t="s">
        <v>3</v>
      </c>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c r="E8" s="6" t="s">
        <v>7</v>
      </c>
      <c r="F8" s="7" t="s">
        <v>8</v>
      </c>
      <c r="G8" s="7" t="s">
        <v>9</v>
      </c>
      <c r="H8" s="7" t="s">
        <v>10</v>
      </c>
      <c r="I8" s="7"/>
    </row>
    <row r="9" spans="1:9" ht="13.50" thickBot="1" customHeight="1">
      <c r="A9" s="8">
        <v>1</v>
      </c>
      <c r="B9" s="8"/>
      <c r="C9" s="8"/>
      <c r="D9" s="8"/>
      <c r="E9" s="9" t="s">
        <v>11</v>
      </c>
      <c r="F9" s="9"/>
      <c r="G9" s="8"/>
      <c r="H9" s="8"/>
      <c r="I9" s="8"/>
    </row>
    <row r="10" spans="1:9" ht="97.50" thickBot="1" customHeight="1">
      <c r="A10" s="1" t="s">
        <v>12</v>
      </c>
      <c r="B10" s="1"/>
      <c r="C10" s="10" t="s">
        <v>13</v>
      </c>
      <c r="D10" s="10"/>
      <c r="E10" s="1" t="s">
        <v>14</v>
      </c>
      <c r="F10" s="12">
        <v>1</v>
      </c>
      <c r="G10" s="14">
        <v>2210</v>
      </c>
      <c r="H10" s="14">
        <f ca="1">ROUND(INDIRECT(ADDRESS(ROW()+(0), COLUMN()+(-2), 1))*INDIRECT(ADDRESS(ROW()+(0), COLUMN()+(-1), 1)), 2)</f>
        <v>2210</v>
      </c>
      <c r="I10" s="14"/>
    </row>
    <row r="11" spans="1:9" ht="13.50" thickBot="1" customHeight="1">
      <c r="A11" s="15"/>
      <c r="B11" s="15"/>
      <c r="C11" s="15"/>
      <c r="D11" s="15"/>
      <c r="E11" s="15"/>
      <c r="F11" s="9" t="s">
        <v>15</v>
      </c>
      <c r="G11" s="9"/>
      <c r="H11" s="17">
        <f ca="1">ROUND(SUM(INDIRECT(ADDRESS(ROW()+(-1), COLUMN()+(0), 1))), 2)</f>
        <v>2210</v>
      </c>
      <c r="I11" s="17"/>
    </row>
    <row r="12" spans="1:9" ht="13.50" thickBot="1" customHeight="1">
      <c r="A12" s="15">
        <v>2</v>
      </c>
      <c r="B12" s="15"/>
      <c r="C12" s="15"/>
      <c r="D12" s="15"/>
      <c r="E12" s="18" t="s">
        <v>16</v>
      </c>
      <c r="F12" s="18"/>
      <c r="G12" s="15"/>
      <c r="H12" s="15"/>
      <c r="I12" s="15"/>
    </row>
    <row r="13" spans="1:9" ht="13.50" thickBot="1" customHeight="1">
      <c r="A13" s="1" t="s">
        <v>17</v>
      </c>
      <c r="B13" s="1"/>
      <c r="C13" s="10" t="s">
        <v>18</v>
      </c>
      <c r="D13" s="10"/>
      <c r="E13" s="1" t="s">
        <v>19</v>
      </c>
      <c r="F13" s="11">
        <v>0.162</v>
      </c>
      <c r="G13" s="13">
        <v>22.74</v>
      </c>
      <c r="H13" s="13">
        <f ca="1">ROUND(INDIRECT(ADDRESS(ROW()+(0), COLUMN()+(-2), 1))*INDIRECT(ADDRESS(ROW()+(0), COLUMN()+(-1), 1)), 2)</f>
        <v>3.68</v>
      </c>
      <c r="I13" s="13"/>
    </row>
    <row r="14" spans="1:9" ht="13.50" thickBot="1" customHeight="1">
      <c r="A14" s="1" t="s">
        <v>20</v>
      </c>
      <c r="B14" s="1"/>
      <c r="C14" s="10" t="s">
        <v>21</v>
      </c>
      <c r="D14" s="10"/>
      <c r="E14" s="1" t="s">
        <v>22</v>
      </c>
      <c r="F14" s="12">
        <v>0.162</v>
      </c>
      <c r="G14" s="14">
        <v>21.02</v>
      </c>
      <c r="H14" s="14">
        <f ca="1">ROUND(INDIRECT(ADDRESS(ROW()+(0), COLUMN()+(-2), 1))*INDIRECT(ADDRESS(ROW()+(0), COLUMN()+(-1), 1)), 2)</f>
        <v>3.41</v>
      </c>
      <c r="I14" s="14"/>
    </row>
    <row r="15" spans="1:9" ht="13.50" thickBot="1" customHeight="1">
      <c r="A15" s="15"/>
      <c r="B15" s="15"/>
      <c r="C15" s="15"/>
      <c r="D15" s="15"/>
      <c r="E15" s="15"/>
      <c r="F15" s="9" t="s">
        <v>23</v>
      </c>
      <c r="G15" s="9"/>
      <c r="H15" s="17">
        <f ca="1">ROUND(SUM(INDIRECT(ADDRESS(ROW()+(-1), COLUMN()+(0), 1)),INDIRECT(ADDRESS(ROW()+(-2), COLUMN()+(0), 1))), 2)</f>
        <v>7.09</v>
      </c>
      <c r="I15" s="17"/>
    </row>
    <row r="16" spans="1:9" ht="13.50" thickBot="1" customHeight="1">
      <c r="A16" s="15">
        <v>3</v>
      </c>
      <c r="B16" s="15"/>
      <c r="C16" s="15"/>
      <c r="D16" s="15"/>
      <c r="E16" s="18" t="s">
        <v>24</v>
      </c>
      <c r="F16" s="18"/>
      <c r="G16" s="15"/>
      <c r="H16" s="15"/>
      <c r="I16" s="15"/>
    </row>
    <row r="17" spans="1:9" ht="13.50" thickBot="1" customHeight="1">
      <c r="A17" s="19"/>
      <c r="B17" s="19"/>
      <c r="C17" s="20" t="s">
        <v>25</v>
      </c>
      <c r="D17" s="20"/>
      <c r="E17" s="19" t="s">
        <v>26</v>
      </c>
      <c r="F17" s="12">
        <v>2</v>
      </c>
      <c r="G17" s="14">
        <f ca="1">ROUND(SUM(INDIRECT(ADDRESS(ROW()+(-2), COLUMN()+(1), 1)),INDIRECT(ADDRESS(ROW()+(-6), COLUMN()+(1), 1))), 2)</f>
        <v>2217.09</v>
      </c>
      <c r="H17" s="14">
        <f ca="1">ROUND(INDIRECT(ADDRESS(ROW()+(0), COLUMN()+(-2), 1))*INDIRECT(ADDRESS(ROW()+(0), COLUMN()+(-1), 1))/100, 2)</f>
        <v>44.34</v>
      </c>
      <c r="I17" s="14"/>
    </row>
    <row r="18" spans="1:9" ht="13.50" thickBot="1" customHeight="1">
      <c r="A18" s="21" t="s">
        <v>27</v>
      </c>
      <c r="B18" s="21"/>
      <c r="C18" s="22"/>
      <c r="D18" s="22"/>
      <c r="E18" s="23"/>
      <c r="F18" s="24" t="s">
        <v>28</v>
      </c>
      <c r="G18" s="25"/>
      <c r="H18" s="26">
        <f ca="1">ROUND(SUM(INDIRECT(ADDRESS(ROW()+(-1), COLUMN()+(0), 1)),INDIRECT(ADDRESS(ROW()+(-3), COLUMN()+(0), 1)),INDIRECT(ADDRESS(ROW()+(-7), COLUMN()+(0), 1))), 2)</f>
        <v>2261.43</v>
      </c>
      <c r="I18" s="26"/>
    </row>
    <row r="21" spans="1:9" ht="13.50" thickBot="1" customHeight="1">
      <c r="A21" s="27" t="s">
        <v>29</v>
      </c>
      <c r="B21" s="27"/>
      <c r="C21" s="27"/>
      <c r="D21" s="27"/>
      <c r="E21" s="27"/>
      <c r="F21" s="27" t="s">
        <v>30</v>
      </c>
      <c r="G21" s="27" t="s">
        <v>31</v>
      </c>
      <c r="H21" s="27"/>
      <c r="I21" s="27" t="s">
        <v>32</v>
      </c>
    </row>
    <row r="22" spans="1:9" ht="13.50" thickBot="1" customHeight="1">
      <c r="A22" s="28" t="s">
        <v>33</v>
      </c>
      <c r="B22" s="28"/>
      <c r="C22" s="28"/>
      <c r="D22" s="28"/>
      <c r="E22" s="28"/>
      <c r="F22" s="29">
        <v>842016</v>
      </c>
      <c r="G22" s="29">
        <v>842017</v>
      </c>
      <c r="H22" s="29"/>
      <c r="I22" s="29">
        <v>1</v>
      </c>
    </row>
    <row r="23" spans="1:9" ht="24.00" thickBot="1" customHeight="1">
      <c r="A23" s="30" t="s">
        <v>34</v>
      </c>
      <c r="B23" s="30"/>
      <c r="C23" s="30"/>
      <c r="D23" s="30"/>
      <c r="E23" s="30"/>
      <c r="F23" s="31"/>
      <c r="G23" s="31"/>
      <c r="H23" s="31"/>
      <c r="I23" s="31"/>
    </row>
    <row r="26" spans="1:1" ht="33.75" thickBot="1" customHeight="1">
      <c r="A26" s="1" t="s">
        <v>35</v>
      </c>
      <c r="B26" s="1"/>
      <c r="C26" s="1"/>
      <c r="D26" s="1"/>
      <c r="E26" s="1"/>
      <c r="F26" s="1"/>
      <c r="G26" s="1"/>
      <c r="H26" s="1"/>
      <c r="I26" s="1"/>
    </row>
    <row r="27" spans="1:1" ht="33.75" thickBot="1" customHeight="1">
      <c r="A27" s="1" t="s">
        <v>36</v>
      </c>
      <c r="B27" s="1"/>
      <c r="C27" s="1"/>
      <c r="D27" s="1"/>
      <c r="E27" s="1"/>
      <c r="F27" s="1"/>
      <c r="G27" s="1"/>
      <c r="H27" s="1"/>
      <c r="I27" s="1"/>
    </row>
    <row r="28" spans="1:1" ht="33.75" thickBot="1" customHeight="1">
      <c r="A28" s="1" t="s">
        <v>37</v>
      </c>
      <c r="B28" s="1"/>
      <c r="C28" s="1"/>
      <c r="D28" s="1"/>
      <c r="E28" s="1"/>
      <c r="F28" s="1"/>
      <c r="G28" s="1"/>
      <c r="H28" s="1"/>
      <c r="I28" s="1"/>
    </row>
  </sheetData>
  <mergeCells count="52">
    <mergeCell ref="A1:I1"/>
    <mergeCell ref="B3:C3"/>
    <mergeCell ref="D3:I3"/>
    <mergeCell ref="A5:I5"/>
    <mergeCell ref="A8:B8"/>
    <mergeCell ref="C8:D8"/>
    <mergeCell ref="H8:I8"/>
    <mergeCell ref="A9:B9"/>
    <mergeCell ref="C9:D9"/>
    <mergeCell ref="E9:F9"/>
    <mergeCell ref="H9:I9"/>
    <mergeCell ref="A10:B10"/>
    <mergeCell ref="C10:D10"/>
    <mergeCell ref="H10:I10"/>
    <mergeCell ref="A11:B11"/>
    <mergeCell ref="C11:D11"/>
    <mergeCell ref="F11:G11"/>
    <mergeCell ref="H11:I11"/>
    <mergeCell ref="A12:B12"/>
    <mergeCell ref="C12:D12"/>
    <mergeCell ref="E12:F12"/>
    <mergeCell ref="H12:I12"/>
    <mergeCell ref="A13:B13"/>
    <mergeCell ref="C13:D13"/>
    <mergeCell ref="H13:I13"/>
    <mergeCell ref="A14:B14"/>
    <mergeCell ref="C14:D14"/>
    <mergeCell ref="H14:I14"/>
    <mergeCell ref="A15:B15"/>
    <mergeCell ref="C15:D15"/>
    <mergeCell ref="F15:G15"/>
    <mergeCell ref="H15:I15"/>
    <mergeCell ref="A16:B16"/>
    <mergeCell ref="C16:D16"/>
    <mergeCell ref="E16:F16"/>
    <mergeCell ref="H16:I16"/>
    <mergeCell ref="A17:B17"/>
    <mergeCell ref="C17:D17"/>
    <mergeCell ref="H17:I17"/>
    <mergeCell ref="A18:E18"/>
    <mergeCell ref="F18:G18"/>
    <mergeCell ref="H18:I18"/>
    <mergeCell ref="A21:E21"/>
    <mergeCell ref="G21:H21"/>
    <mergeCell ref="A22:E22"/>
    <mergeCell ref="F22:F23"/>
    <mergeCell ref="G22:H23"/>
    <mergeCell ref="I22:I23"/>
    <mergeCell ref="A23:E23"/>
    <mergeCell ref="A26:I26"/>
    <mergeCell ref="A27:I27"/>
    <mergeCell ref="A28:I28"/>
  </mergeCells>
  <pageMargins left="0.147638" right="0.147638" top="0.206693" bottom="0.206693" header="0.0" footer="0.0"/>
  <pageSetup paperSize="9" orientation="portrait"/>
  <rowBreaks count="0" manualBreakCount="0">
    </rowBreaks>
</worksheet>
</file>