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<sst xmlns="http://schemas.openxmlformats.org/spreadsheetml/2006/main" count="29" uniqueCount="29">
  <si>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</si>
  <si>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IVN040</t>
  </si>
  <si>
    <t xml:space="preserve">Ud</t>
  </si>
  <si>
    <t xml:space="preserve">Sombrerete.</t>
  </si>
  <si>
    <r>
      <rPr>
        <sz val="8.25"/>
        <color rgb="FF000000"/>
        <rFont val="Arial"/>
        <family val="2"/>
      </rPr>
      <t xml:space="preserve">Sombrerete de aluminio, código de pedido 11022037, "ALDES, para conducto de salida de 125 mm de diámetro exterior, acabado liso, color marrón, con manguito de aluminio de 150 mm de diámetro, babero de plomo de 400x400 mm y cuello de conexión a conducto con junta.</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</si>
  <si>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</si>
  <si>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</si>
  <si>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</si>
  <si>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</si>
  <si>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</si>
  <si>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</si>
  <si>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</si>
  <si>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mt42ald131d</t>
  </si>
  <si>
    <t xml:space="preserve">Ud</t>
  </si>
  <si>
    <t xml:space="preserve">Sombrerete de aluminio, código de pedido 11022037, "ALDES, para conducto de salida de 125 mm de diámetro exterior, acabado liso, color marrón, con manguito de aluminio de 150 mm de diámetro, babero de plomo de 400x400 mm y cuello de conexión a conducto con junta.</t>
  </si>
  <si>
    <t xml:space="preserve">Subtotal materiales:</t>
  </si>
  <si>
    <t xml:space="preserve">Mano de obra</t>
  </si>
  <si>
    <t xml:space="preserve">mo020</t>
  </si>
  <si>
    <t xml:space="preserve">h</t>
  </si>
  <si>
    <t xml:space="preserve">Oficial 1ª construcción.</t>
  </si>
  <si>
    <t xml:space="preserve">mo112</t>
  </si>
  <si>
    <t xml:space="preserve">h</t>
  </si>
  <si>
    <t xml:space="preserve">Peón especializado construcción.</t>
  </si>
  <si>
    <t xml:space="preserve">Subtotal mano de obra:</t>
  </si>
  <si>
    <t xml:space="preserve">Costes directos complementarios</t>
  </si>
  <si>
    <t xml:space="preserve">%</t>
  </si>
  <si>
    <t xml:space="preserve">Costes directos complementarios</t>
  </si>
  <si>
    <t xml:space="preserve">Coste de mantenimiento decenal: 31,18€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</si>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</sst>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4.25" customWidth="1"/>
    <col min="3" max="3" width="1.87" customWidth="1"/>
    <col min="4" max="4" width="5.78" customWidth="1"/>
    <col min="5" max="5" width="75.14" customWidth="1"/>
    <col min="6" max="6" width="13.60" customWidth="1"/>
    <col min="7" max="7" width="10.3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2">
        <v>1</v>
      </c>
      <c r="G10" s="14">
        <v>273</v>
      </c>
      <c r="H10" s="14">
        <f ca="1">ROUND(INDIRECT(ADDRESS(ROW()+(0), COLUMN()+(-2), 1))*INDIRECT(ADDRESS(ROW()+(0), COLUMN()+(-1), 1)), 2)</f>
        <v>273</v>
      </c>
    </row>
    <row r="11" spans="1:8" ht="13.50" thickBot="1" customHeight="1">
      <c r="A11" s="15"/>
      <c r="B11" s="15"/>
      <c r="C11" s="15"/>
      <c r="D11" s="15"/>
      <c r="E11" s="15"/>
      <c r="F11" s="9" t="s">
        <v>15</v>
      </c>
      <c r="G11" s="9"/>
      <c r="H11" s="17">
        <f ca="1">ROUND(SUM(INDIRECT(ADDRESS(ROW()+(-1), COLUMN()+(0), 1))), 2)</f>
        <v>273</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0.15</v>
      </c>
      <c r="G13" s="13">
        <v>22.13</v>
      </c>
      <c r="H13" s="13">
        <f ca="1">ROUND(INDIRECT(ADDRESS(ROW()+(0), COLUMN()+(-2), 1))*INDIRECT(ADDRESS(ROW()+(0), COLUMN()+(-1), 1)), 2)</f>
        <v>3.32</v>
      </c>
    </row>
    <row r="14" spans="1:8" ht="13.50" thickBot="1" customHeight="1">
      <c r="A14" s="1" t="s">
        <v>20</v>
      </c>
      <c r="B14" s="1"/>
      <c r="C14" s="10" t="s">
        <v>21</v>
      </c>
      <c r="D14" s="10"/>
      <c r="E14" s="1" t="s">
        <v>22</v>
      </c>
      <c r="F14" s="12">
        <v>0.075</v>
      </c>
      <c r="G14" s="14">
        <v>21.12</v>
      </c>
      <c r="H14" s="14">
        <f ca="1">ROUND(INDIRECT(ADDRESS(ROW()+(0), COLUMN()+(-2), 1))*INDIRECT(ADDRESS(ROW()+(0), COLUMN()+(-1), 1)), 2)</f>
        <v>1.58</v>
      </c>
    </row>
    <row r="15" spans="1:8" ht="13.50" thickBot="1" customHeight="1">
      <c r="A15" s="15"/>
      <c r="B15" s="15"/>
      <c r="C15" s="15"/>
      <c r="D15" s="15"/>
      <c r="E15" s="15"/>
      <c r="F15" s="9" t="s">
        <v>23</v>
      </c>
      <c r="G15" s="9"/>
      <c r="H15" s="17">
        <f ca="1">ROUND(SUM(INDIRECT(ADDRESS(ROW()+(-1), COLUMN()+(0), 1)),INDIRECT(ADDRESS(ROW()+(-2), COLUMN()+(0), 1))), 2)</f>
        <v>4.9</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277.9</v>
      </c>
      <c r="H17" s="14">
        <f ca="1">ROUND(INDIRECT(ADDRESS(ROW()+(0), COLUMN()+(-2), 1))*INDIRECT(ADDRESS(ROW()+(0), COLUMN()+(-1), 1))/100, 2)</f>
        <v>5.56</v>
      </c>
    </row>
    <row r="18" spans="1:8" ht="13.50" thickBot="1" customHeight="1">
      <c r="A18" s="21" t="s">
        <v>27</v>
      </c>
      <c r="B18" s="21"/>
      <c r="C18" s="22"/>
      <c r="D18" s="22"/>
      <c r="E18" s="23"/>
      <c r="F18" s="24" t="s">
        <v>28</v>
      </c>
      <c r="G18" s="25"/>
      <c r="H18" s="26">
        <f ca="1">ROUND(SUM(INDIRECT(ADDRESS(ROW()+(-1), COLUMN()+(0), 1)),INDIRECT(ADDRESS(ROW()+(-3), COLUMN()+(0), 1)),INDIRECT(ADDRESS(ROW()+(-7), COLUMN()+(0), 1))), 2)</f>
        <v>283.46</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